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defaultThemeVersion="124226"/>
  <mc:AlternateContent xmlns:mc="http://schemas.openxmlformats.org/markup-compatibility/2006">
    <mc:Choice Requires="x15">
      <x15ac:absPath xmlns:x15ac="http://schemas.microsoft.com/office/spreadsheetml/2010/11/ac" url="\\VEPISSERVER\Company\IVKOM D.D. IVANEC\2025. - IVKOM D.D\"/>
    </mc:Choice>
  </mc:AlternateContent>
  <xr:revisionPtr revIDLastSave="0" documentId="13_ncr:1_{5E635731-ECA7-455E-B959-C9B9FD50CD01}" xr6:coauthVersionLast="47" xr6:coauthVersionMax="47" xr10:uidLastSave="{00000000-0000-0000-0000-000000000000}"/>
  <bookViews>
    <workbookView xWindow="-120" yWindow="-120" windowWidth="29040" windowHeight="15840" xr2:uid="{00000000-000D-0000-FFFF-FFFF00000000}"/>
  </bookViews>
  <sheets>
    <sheet name="Troškovnik-JN-31-25" sheetId="7" r:id="rId1"/>
  </sheets>
  <definedNames>
    <definedName name="_xlnm.Print_Area" localSheetId="0">'Troškovnik-JN-31-25'!$A$1:$G$50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4" i="7" l="1"/>
  <c r="G31" i="7"/>
  <c r="G25" i="7"/>
  <c r="G18" i="7"/>
  <c r="G16" i="7"/>
  <c r="G15" i="7"/>
  <c r="G13" i="7"/>
  <c r="G12" i="7"/>
  <c r="G22" i="7"/>
  <c r="G36" i="7" l="1"/>
  <c r="G20" i="7"/>
  <c r="G38" i="7" l="1"/>
  <c r="G39" i="7" l="1"/>
  <c r="G40" i="7" s="1"/>
</calcChain>
</file>

<file path=xl/sharedStrings.xml><?xml version="1.0" encoding="utf-8"?>
<sst xmlns="http://schemas.openxmlformats.org/spreadsheetml/2006/main" count="53" uniqueCount="45">
  <si>
    <t>kom</t>
  </si>
  <si>
    <t>1.1</t>
  </si>
  <si>
    <t>1.2</t>
  </si>
  <si>
    <t>Red. Br.</t>
  </si>
  <si>
    <t>Jedinična mjera</t>
  </si>
  <si>
    <t xml:space="preserve">   Količina</t>
  </si>
  <si>
    <t>Jedinična cijena</t>
  </si>
  <si>
    <t xml:space="preserve">1. </t>
  </si>
  <si>
    <t xml:space="preserve">                  Opis</t>
  </si>
  <si>
    <t>Ukupna cijena u EUR ( bez PDV-a)</t>
  </si>
  <si>
    <t>PDV 25%</t>
  </si>
  <si>
    <t>kpl</t>
  </si>
  <si>
    <t>Program ALARM MANEGER ZA  TBOX LT2 za generiranje</t>
  </si>
  <si>
    <t xml:space="preserve">trenutnih  alarma, za: VS GORANEC, VS JELENA, PS VS JEŽOVEC, </t>
  </si>
  <si>
    <t>HS BEDENEC,  MRM PAHINSKO, VS PAHINSKO, VS IVANČICA, VS BEDNJA</t>
  </si>
  <si>
    <t xml:space="preserve">HS PLEŠ </t>
  </si>
  <si>
    <t>1.3.</t>
  </si>
  <si>
    <t>1.4.</t>
  </si>
  <si>
    <t>1.5.</t>
  </si>
  <si>
    <t>2.2.</t>
  </si>
  <si>
    <t xml:space="preserve">     </t>
  </si>
  <si>
    <t>2.3.</t>
  </si>
  <si>
    <t>2.1.</t>
  </si>
  <si>
    <t>RTU CPU 32 nove generacije (4/5G, Eth.,RS232+485, AI/DIO),USB,  WEB2.0, datalog, DNP3.0, Modbus TCP/IP, 8-30 VDC,  čitanje s uređaja,  montaža u postojeći  elektro ormarić za telemetriju, IP 68, sa svom potrebitom opremom -dobava, doprema,  parametriranje, ispitivanje i puštanje u rad sve do potpune funkcionalnosti i licenca.</t>
  </si>
  <si>
    <t>SVEUKUPNA CIJENA (bez PDV-a)</t>
  </si>
  <si>
    <t>HS PLEŠ UKUPNO:</t>
  </si>
  <si>
    <t>KRITIČNI ALARMI UKUPNO:</t>
  </si>
  <si>
    <t>Posebni zahtjevi:
- podrška za sve oblike komunikacije: pull, push, na zahtjev, event-driven
- svaki port na prijamniku je dinamična master ili slave adresa
- na liniji (t-com-a) i van linije  (TMA) komunikacija
- prijenos podataka s MS vremenskom značkom i u realnom vremenu
- FTP prijenos podataka
- poslužitelj nadzora, potrebno proširenje i nadogradnja na postojeću ATVISE PURE WEB SCADU II GENERACIJE</t>
  </si>
  <si>
    <t xml:space="preserve">Radovima je obuhvaćeno rješenje optimalizacija funkcioniranja vodoopskrbnog sustava HS PLEŠ.
</t>
  </si>
  <si>
    <t>Rješenje s uporabom  protokola DNP3.0, centralne nadzorne stanice Unifusion i nadzornoga programa Atvise.
Na strani PLC  prijamnika potrebna je promjena stare podatkovne baze na novu.
Ostale potrebne  promjene:
- ugradnja središnje postaje Unifusion-a na poslužitelju.
- ugradnja alarmnoga sistema
- instaliranje novog upravljačkog programa Atvise na poslužitelju.
- dinamički modul povezivanja daljinski očitanih vodomjera u NUS</t>
  </si>
  <si>
    <t>U opisu svih stavaka je uključen sav potrebni rad, izrada i dorada programa, materijal, oprema na dobavi, ugradnji, instalaciji do potpune funkcionalnosti.</t>
  </si>
  <si>
    <t>Program za prikupljanje i obradu podataka u realnom vremenu za 
- standardan telemetrijski protokol DNP3.0
- podrška svih načina komunikacije: periodički (periodic), dogačaji (on event), na zahtjev (on demand)
- podrška vremenske značke (100ms)
- podrška SQL baze podataka
- OPC UA (Open Platform Communications United Architecture standard komunikacija).</t>
  </si>
  <si>
    <t>Grafička obrada u CENTRALNOJ pure web scadi za sinoptika, dijagrami, statusi, kumulativi, statistika. Povezivanje i konfiguracija komunikacijskog protokola DNP3.0. Alarmni sustav „Alarm maneger”, mogučnost prikazivanja videonadzora s objekta. Izrada upravljačkih prozora, promjena parametara, postavljenje filtera mjernih veličina, prijenos podataka u zajedničke baze po potrebi.</t>
  </si>
  <si>
    <t>Programiranje uređaja za automatski i telemtrijski rad i izrada mini WEB SCADA na objektu za telemtriju, s fiksnom IP adresom.</t>
  </si>
  <si>
    <t xml:space="preserve">Ostali montažni radovi, spajanje i programiranje mjerne opreme, protok, tlak, temparatura, grafički displej, digitalni ulazni i izlazni signali,  obuka korisnikai, te priključenje alarmnog sustava na mobitele ovlaštenih djelatnika. </t>
  </si>
  <si>
    <t xml:space="preserve">Konfiguriranje komunikacije alarma PLC TBOX, izmjena IKEv1 na IKEv2 + nova IP adresa koncentratora i povezivanje prema daljinskom nadzoru i upravljanju.    </t>
  </si>
  <si>
    <t>CS ZALUŽJE, VS ZALUŽJE, HS RIJEKA V., VS VITEŠINEC, CS POPIJAČI,VS ŠINKOVICA, CS ZLOGONJE,CS PRIGOREC 1, VS PRIGOREC  2, PS PREBUKOVJE, VS PREBUKOVJE, VS PILANA 2, CP SUTINSKA, VS P.BREG, PS CVETLIN, VS PILANA, IZV.RAVNA GORA, VS VILETINEC, UPOV BEDENEC, PS BEDENEC 1, PS BEDENEC 2.</t>
  </si>
  <si>
    <t>Dorada programa na centralnoj WEB SCADI ATVISE i dojava na mobitele ovlaštenih osoba (Kritična infrstruktura, Zakon o kibernetičkoj sigurnosti N.N.14/24 i NIS2 Direktiva EU).</t>
  </si>
  <si>
    <t>Troškovnik radova na telemetrijskom opremanju hidrostanice "Pleš" s proširenjem i nadogradnjom nadzorno-upravljačkog sustava - kibernetička sigurnost kritične infrastrukture, za IVKOM VODE d.o.o., JN–31–25</t>
  </si>
  <si>
    <t>M.P.</t>
  </si>
  <si>
    <t>Mjesto i datum:</t>
  </si>
  <si>
    <t>(potpis ovlaštene osobe ponuditelja)</t>
  </si>
  <si>
    <t>KRITIČNI ALARMI</t>
  </si>
  <si>
    <t>2.</t>
  </si>
  <si>
    <t>SVEUKUPNA CIJENA (s PDV-om)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</si>
</sst>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kn&quot;_-;\-* #,##0.00\ &quot;kn&quot;_-;_-* &quot;-&quot;??\ &quot;kn&quot;_-;_-@_-"/>
    <numFmt numFmtId="164" formatCode="#,##0.00\ [$EUR]"/>
    <numFmt numFmtId="165" formatCode="#,##0.00\ &quot;kn&quot;"/>
  </numFmts>
  <fonts count="15" x14ac:knownFonts="1">
    <font>
      <sz val="11"/>
      <color theme="1"/>
      <name val="Calibri"/>
      <family val="2"/>
      <charset val="238"/>
      <scheme val="minor"/>
    </font>
    <font>
      <sz val="10"/>
      <name val="Arial"/>
      <family val="2"/>
      <charset val="238"/>
    </font>
    <font>
      <sz val="12"/>
      <name val="Arial"/>
      <family val="2"/>
      <charset val="238"/>
    </font>
    <font>
      <b/>
      <sz val="10"/>
      <color indexed="8"/>
      <name val="Calibri"/>
      <family val="2"/>
      <charset val="238"/>
      <scheme val="minor"/>
    </font>
    <font>
      <sz val="10"/>
      <color indexed="8"/>
      <name val="Calibri"/>
      <family val="2"/>
      <charset val="238"/>
      <scheme val="minor"/>
    </font>
    <font>
      <b/>
      <sz val="10"/>
      <name val="Calibri"/>
      <family val="2"/>
      <charset val="238"/>
      <scheme val="minor"/>
    </font>
    <font>
      <sz val="10"/>
      <name val="Calibri"/>
      <family val="2"/>
      <charset val="238"/>
      <scheme val="minor"/>
    </font>
    <font>
      <sz val="9"/>
      <name val="Arial"/>
      <family val="2"/>
      <charset val="238"/>
    </font>
    <font>
      <b/>
      <sz val="12"/>
      <name val="Calibri"/>
      <family val="2"/>
      <charset val="238"/>
      <scheme val="minor"/>
    </font>
    <font>
      <b/>
      <sz val="10"/>
      <color indexed="8"/>
      <name val="Arial CE"/>
      <family val="2"/>
      <charset val="238"/>
    </font>
    <font>
      <b/>
      <sz val="10"/>
      <name val="Arial"/>
      <family val="2"/>
      <charset val="238"/>
    </font>
    <font>
      <sz val="11"/>
      <name val="Calibri"/>
      <family val="2"/>
      <scheme val="minor"/>
    </font>
    <font>
      <b/>
      <sz val="11"/>
      <name val="Calibri"/>
      <family val="2"/>
      <charset val="238"/>
      <scheme val="minor"/>
    </font>
    <font>
      <sz val="11"/>
      <name val="Calibri"/>
      <family val="2"/>
      <charset val="238"/>
      <scheme val="minor"/>
    </font>
    <font>
      <sz val="12"/>
      <name val="Calibri"/>
      <family val="2"/>
      <charset val="238"/>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top style="thin">
        <color indexed="64"/>
      </top>
      <bottom/>
      <diagonal/>
    </border>
  </borders>
  <cellStyleXfs count="8">
    <xf numFmtId="0" fontId="0" fillId="0" borderId="0"/>
    <xf numFmtId="0" fontId="1" fillId="0" borderId="0"/>
    <xf numFmtId="44" fontId="1" fillId="0" borderId="0" applyFont="0" applyFill="0" applyBorder="0" applyAlignment="0" applyProtection="0"/>
    <xf numFmtId="0" fontId="1" fillId="0" borderId="0" applyNumberFormat="0" applyFill="0" applyBorder="0" applyAlignment="0" applyProtection="0"/>
    <xf numFmtId="0" fontId="2" fillId="0" borderId="0"/>
    <xf numFmtId="0" fontId="1" fillId="0" borderId="0"/>
    <xf numFmtId="0" fontId="1" fillId="0" borderId="0"/>
    <xf numFmtId="0" fontId="1" fillId="0" borderId="0"/>
  </cellStyleXfs>
  <cellXfs count="88">
    <xf numFmtId="0" fontId="0" fillId="0" borderId="0" xfId="0"/>
    <xf numFmtId="0" fontId="3" fillId="2" borderId="0" xfId="5" applyFont="1" applyFill="1" applyAlignment="1">
      <alignment vertical="center"/>
    </xf>
    <xf numFmtId="0" fontId="4" fillId="2" borderId="0" xfId="5" applyFont="1" applyFill="1" applyAlignment="1">
      <alignment vertical="center"/>
    </xf>
    <xf numFmtId="165" fontId="4" fillId="2" borderId="0" xfId="5" applyNumberFormat="1" applyFont="1" applyFill="1" applyAlignment="1">
      <alignment vertical="center"/>
    </xf>
    <xf numFmtId="0" fontId="4" fillId="2" borderId="3" xfId="5" applyFont="1" applyFill="1" applyBorder="1" applyAlignment="1">
      <alignment vertical="center"/>
    </xf>
    <xf numFmtId="0" fontId="5" fillId="2" borderId="0" xfId="5" applyFont="1" applyFill="1" applyAlignment="1">
      <alignment horizontal="left" vertical="center"/>
    </xf>
    <xf numFmtId="0" fontId="6" fillId="2" borderId="0" xfId="5" applyFont="1" applyFill="1" applyAlignment="1">
      <alignment horizontal="left" vertical="top" wrapText="1"/>
    </xf>
    <xf numFmtId="0" fontId="3" fillId="2" borderId="0" xfId="5" applyFont="1" applyFill="1" applyAlignment="1">
      <alignment horizontal="center" vertical="center"/>
    </xf>
    <xf numFmtId="0" fontId="7" fillId="2" borderId="0" xfId="5" applyFont="1" applyFill="1" applyAlignment="1">
      <alignment horizontal="justify" vertical="top" wrapText="1"/>
    </xf>
    <xf numFmtId="0" fontId="6" fillId="2" borderId="0" xfId="5" applyFont="1" applyFill="1" applyAlignment="1">
      <alignment horizontal="left" vertical="center" wrapText="1"/>
    </xf>
    <xf numFmtId="0" fontId="4" fillId="2" borderId="0" xfId="5" applyFont="1" applyFill="1" applyAlignment="1">
      <alignment horizontal="center" vertical="center"/>
    </xf>
    <xf numFmtId="0" fontId="6" fillId="2" borderId="0" xfId="5" applyFont="1" applyFill="1" applyAlignment="1">
      <alignment vertical="center"/>
    </xf>
    <xf numFmtId="0" fontId="4" fillId="2" borderId="0" xfId="5" applyFont="1" applyFill="1"/>
    <xf numFmtId="0" fontId="3" fillId="2" borderId="0" xfId="5" applyFont="1" applyFill="1"/>
    <xf numFmtId="0" fontId="4" fillId="2" borderId="0" xfId="5" applyFont="1" applyFill="1" applyAlignment="1">
      <alignment horizontal="center"/>
    </xf>
    <xf numFmtId="49" fontId="5" fillId="2" borderId="0" xfId="5" applyNumberFormat="1" applyFont="1" applyFill="1" applyAlignment="1">
      <alignment horizontal="left" vertical="top"/>
    </xf>
    <xf numFmtId="0" fontId="6" fillId="2" borderId="0" xfId="5" applyFont="1" applyFill="1" applyAlignment="1">
      <alignment horizontal="left" vertical="top"/>
    </xf>
    <xf numFmtId="164" fontId="4" fillId="2" borderId="0" xfId="5" applyNumberFormat="1" applyFont="1" applyFill="1" applyAlignment="1">
      <alignment vertical="center"/>
    </xf>
    <xf numFmtId="164" fontId="4" fillId="2" borderId="0" xfId="5" applyNumberFormat="1" applyFont="1" applyFill="1" applyAlignment="1">
      <alignment horizontal="center" vertical="center"/>
    </xf>
    <xf numFmtId="164" fontId="9" fillId="2" borderId="0" xfId="5" applyNumberFormat="1" applyFont="1" applyFill="1" applyAlignment="1">
      <alignment horizontal="center"/>
    </xf>
    <xf numFmtId="0" fontId="5" fillId="2" borderId="1" xfId="5" applyFont="1" applyFill="1" applyBorder="1" applyAlignment="1">
      <alignment horizontal="left" vertical="center"/>
    </xf>
    <xf numFmtId="0" fontId="6" fillId="2" borderId="0" xfId="5" applyFont="1" applyFill="1" applyAlignment="1">
      <alignment horizontal="justify" vertical="top" wrapText="1"/>
    </xf>
    <xf numFmtId="49" fontId="6" fillId="2" borderId="0" xfId="5" applyNumberFormat="1" applyFont="1" applyFill="1" applyAlignment="1">
      <alignment horizontal="center" vertical="top"/>
    </xf>
    <xf numFmtId="0" fontId="8" fillId="0" borderId="1" xfId="5" applyFont="1" applyBorder="1" applyAlignment="1">
      <alignment vertical="center"/>
    </xf>
    <xf numFmtId="0" fontId="0" fillId="0" borderId="0" xfId="0" applyAlignment="1">
      <alignment wrapText="1"/>
    </xf>
    <xf numFmtId="0" fontId="10" fillId="0" borderId="0" xfId="0" applyFont="1" applyAlignment="1">
      <alignment wrapText="1"/>
    </xf>
    <xf numFmtId="0" fontId="0" fillId="0" borderId="0" xfId="0" applyAlignment="1">
      <alignment vertical="center"/>
    </xf>
    <xf numFmtId="0" fontId="10" fillId="0" borderId="0" xfId="0" applyFont="1" applyAlignment="1">
      <alignment vertical="top" wrapText="1"/>
    </xf>
    <xf numFmtId="0" fontId="5" fillId="0" borderId="4" xfId="5" applyFont="1" applyBorder="1" applyAlignment="1">
      <alignment horizontal="center" vertical="center"/>
    </xf>
    <xf numFmtId="49" fontId="5" fillId="2" borderId="0" xfId="5" applyNumberFormat="1" applyFont="1" applyFill="1" applyAlignment="1">
      <alignment horizontal="center" vertical="top"/>
    </xf>
    <xf numFmtId="49" fontId="5" fillId="2" borderId="4" xfId="5" applyNumberFormat="1" applyFont="1" applyFill="1" applyBorder="1" applyAlignment="1">
      <alignment horizontal="left" vertical="center"/>
    </xf>
    <xf numFmtId="0" fontId="5" fillId="2" borderId="1" xfId="5" applyFont="1" applyFill="1" applyBorder="1" applyAlignment="1">
      <alignment horizontal="left" vertical="center" wrapText="1"/>
    </xf>
    <xf numFmtId="0" fontId="12" fillId="2" borderId="0" xfId="5" applyFont="1" applyFill="1" applyAlignment="1">
      <alignment horizontal="left" vertical="center"/>
    </xf>
    <xf numFmtId="0" fontId="5" fillId="2" borderId="0" xfId="5" applyFont="1" applyFill="1" applyAlignment="1">
      <alignment vertical="center"/>
    </xf>
    <xf numFmtId="164" fontId="5" fillId="2" borderId="0" xfId="5" applyNumberFormat="1" applyFont="1" applyFill="1" applyAlignment="1">
      <alignment vertical="center"/>
    </xf>
    <xf numFmtId="164" fontId="5" fillId="2" borderId="0" xfId="5" applyNumberFormat="1" applyFont="1" applyFill="1" applyAlignment="1">
      <alignment horizontal="center" vertical="center"/>
    </xf>
    <xf numFmtId="0" fontId="13" fillId="0" borderId="0" xfId="0" applyFont="1" applyAlignment="1">
      <alignment wrapText="1"/>
    </xf>
    <xf numFmtId="0" fontId="13" fillId="0" borderId="0" xfId="0" applyFont="1" applyAlignment="1">
      <alignment horizontal="left" wrapText="1"/>
    </xf>
    <xf numFmtId="40" fontId="13" fillId="0" borderId="0" xfId="0" applyNumberFormat="1" applyFont="1" applyAlignment="1">
      <alignment horizontal="right" wrapText="1"/>
    </xf>
    <xf numFmtId="0" fontId="5" fillId="2" borderId="4" xfId="5" applyFont="1" applyFill="1" applyBorder="1" applyAlignment="1">
      <alignment horizontal="center" vertical="center"/>
    </xf>
    <xf numFmtId="0" fontId="5" fillId="2" borderId="1" xfId="5" applyFont="1" applyFill="1" applyBorder="1" applyAlignment="1">
      <alignment horizontal="center" vertical="center"/>
    </xf>
    <xf numFmtId="0" fontId="5" fillId="2" borderId="1" xfId="5" applyFont="1" applyFill="1" applyBorder="1" applyAlignment="1">
      <alignment horizontal="center" vertical="center" wrapText="1"/>
    </xf>
    <xf numFmtId="164" fontId="5" fillId="2" borderId="1" xfId="5" applyNumberFormat="1" applyFont="1" applyFill="1" applyBorder="1" applyAlignment="1">
      <alignment horizontal="center" vertical="center" wrapText="1"/>
    </xf>
    <xf numFmtId="164" fontId="5" fillId="2" borderId="1" xfId="5" applyNumberFormat="1" applyFont="1" applyFill="1" applyBorder="1" applyAlignment="1">
      <alignment horizontal="center" vertical="center"/>
    </xf>
    <xf numFmtId="164" fontId="5" fillId="2" borderId="5" xfId="5" applyNumberFormat="1" applyFont="1" applyFill="1" applyBorder="1" applyAlignment="1">
      <alignment horizontal="center" vertical="center" wrapText="1"/>
    </xf>
    <xf numFmtId="0" fontId="6" fillId="2" borderId="0" xfId="5" applyFont="1" applyFill="1" applyAlignment="1">
      <alignment horizontal="center" vertical="center"/>
    </xf>
    <xf numFmtId="164" fontId="6" fillId="2" borderId="0" xfId="5" applyNumberFormat="1" applyFont="1" applyFill="1" applyAlignment="1">
      <alignment horizontal="center" vertical="center"/>
    </xf>
    <xf numFmtId="0" fontId="6" fillId="2" borderId="0" xfId="5" applyFont="1" applyFill="1" applyAlignment="1">
      <alignment horizontal="center"/>
    </xf>
    <xf numFmtId="164" fontId="6" fillId="2" borderId="0" xfId="5" applyNumberFormat="1" applyFont="1" applyFill="1" applyAlignment="1" applyProtection="1">
      <alignment horizontal="center"/>
      <protection locked="0"/>
    </xf>
    <xf numFmtId="164" fontId="6" fillId="2" borderId="0" xfId="5" applyNumberFormat="1" applyFont="1" applyFill="1" applyAlignment="1">
      <alignment horizontal="center"/>
    </xf>
    <xf numFmtId="0" fontId="6" fillId="2" borderId="1" xfId="5" applyFont="1" applyFill="1" applyBorder="1" applyAlignment="1">
      <alignment horizontal="center" vertical="center"/>
    </xf>
    <xf numFmtId="164" fontId="6" fillId="2" borderId="1" xfId="5" applyNumberFormat="1" applyFont="1" applyFill="1" applyBorder="1" applyAlignment="1" applyProtection="1">
      <alignment horizontal="center" vertical="center"/>
      <protection locked="0"/>
    </xf>
    <xf numFmtId="164" fontId="6" fillId="2" borderId="1" xfId="5" applyNumberFormat="1" applyFont="1" applyFill="1" applyBorder="1" applyAlignment="1">
      <alignment horizontal="center" vertical="center"/>
    </xf>
    <xf numFmtId="164" fontId="6" fillId="2" borderId="5" xfId="5" applyNumberFormat="1" applyFont="1" applyFill="1" applyBorder="1" applyAlignment="1">
      <alignment horizontal="center" vertical="center"/>
    </xf>
    <xf numFmtId="164" fontId="5" fillId="0" borderId="1" xfId="5" applyNumberFormat="1" applyFont="1" applyBorder="1" applyAlignment="1">
      <alignment horizontal="center" vertical="center"/>
    </xf>
    <xf numFmtId="0" fontId="5" fillId="2" borderId="0" xfId="5" applyFont="1" applyFill="1" applyAlignment="1">
      <alignment horizontal="center"/>
    </xf>
    <xf numFmtId="164" fontId="5" fillId="2" borderId="0" xfId="5" applyNumberFormat="1" applyFont="1" applyFill="1" applyAlignment="1" applyProtection="1">
      <alignment horizontal="center"/>
      <protection locked="0"/>
    </xf>
    <xf numFmtId="164" fontId="5" fillId="2" borderId="0" xfId="5" applyNumberFormat="1" applyFont="1" applyFill="1" applyAlignment="1">
      <alignment horizontal="center"/>
    </xf>
    <xf numFmtId="164" fontId="5" fillId="2" borderId="5" xfId="5" applyNumberFormat="1" applyFont="1" applyFill="1" applyBorder="1" applyAlignment="1">
      <alignment horizontal="center" vertical="center"/>
    </xf>
    <xf numFmtId="0" fontId="5" fillId="0" borderId="4" xfId="5" applyFont="1" applyBorder="1" applyAlignment="1">
      <alignment vertical="center"/>
    </xf>
    <xf numFmtId="164" fontId="8" fillId="0" borderId="1" xfId="5" applyNumberFormat="1" applyFont="1" applyBorder="1" applyAlignment="1">
      <alignment horizontal="right" vertical="center"/>
    </xf>
    <xf numFmtId="164" fontId="8" fillId="0" borderId="5" xfId="5" applyNumberFormat="1" applyFont="1" applyBorder="1" applyAlignment="1">
      <alignment horizontal="center" vertical="center"/>
    </xf>
    <xf numFmtId="164" fontId="14" fillId="0" borderId="1" xfId="5" applyNumberFormat="1" applyFont="1" applyBorder="1" applyAlignment="1">
      <alignment horizontal="right" vertical="center"/>
    </xf>
    <xf numFmtId="164" fontId="14" fillId="0" borderId="5" xfId="5" applyNumberFormat="1" applyFont="1" applyBorder="1" applyAlignment="1">
      <alignment horizontal="center" vertical="center"/>
    </xf>
    <xf numFmtId="0" fontId="1" fillId="0" borderId="0" xfId="0" applyFont="1" applyAlignment="1">
      <alignment horizontal="left" wrapText="1"/>
    </xf>
    <xf numFmtId="40" fontId="13" fillId="0" borderId="0" xfId="7" applyNumberFormat="1" applyFont="1" applyAlignment="1">
      <alignment horizontal="right" wrapText="1"/>
    </xf>
    <xf numFmtId="4" fontId="13" fillId="0" borderId="0" xfId="7" applyNumberFormat="1" applyFont="1" applyAlignment="1" applyProtection="1">
      <alignment wrapText="1"/>
      <protection locked="0"/>
    </xf>
    <xf numFmtId="0" fontId="13" fillId="0" borderId="0" xfId="0" applyFont="1" applyAlignment="1">
      <alignment vertical="top" wrapText="1"/>
    </xf>
    <xf numFmtId="0" fontId="13" fillId="0" borderId="0" xfId="0" applyFont="1" applyAlignment="1">
      <alignment horizontal="center" wrapText="1"/>
    </xf>
    <xf numFmtId="40" fontId="13" fillId="0" borderId="0" xfId="0" applyNumberFormat="1" applyFont="1" applyAlignment="1">
      <alignment horizontal="center" wrapText="1"/>
    </xf>
    <xf numFmtId="40" fontId="13" fillId="0" borderId="0" xfId="7" applyNumberFormat="1" applyFont="1" applyAlignment="1">
      <alignment horizontal="center" wrapText="1"/>
    </xf>
    <xf numFmtId="0" fontId="13" fillId="0" borderId="0" xfId="0" applyFont="1" applyAlignment="1">
      <alignment horizontal="right" vertical="top" wrapText="1"/>
    </xf>
    <xf numFmtId="0" fontId="13" fillId="0" borderId="0" xfId="0" applyFont="1" applyAlignment="1">
      <alignment horizontal="right" wrapText="1"/>
    </xf>
    <xf numFmtId="40" fontId="13" fillId="0" borderId="0" xfId="0" applyNumberFormat="1" applyFont="1" applyAlignment="1">
      <alignment horizontal="left" wrapText="1"/>
    </xf>
    <xf numFmtId="0" fontId="4" fillId="2" borderId="0" xfId="5" applyFont="1" applyFill="1" applyAlignment="1">
      <alignment horizontal="center" vertical="center"/>
    </xf>
    <xf numFmtId="0" fontId="8" fillId="2" borderId="2" xfId="5" applyFont="1" applyFill="1" applyBorder="1" applyAlignment="1">
      <alignment horizontal="center" vertical="center" wrapText="1"/>
    </xf>
    <xf numFmtId="0" fontId="8" fillId="2" borderId="3" xfId="5" applyFont="1" applyFill="1" applyBorder="1" applyAlignment="1">
      <alignment horizontal="center" vertical="center"/>
    </xf>
    <xf numFmtId="0" fontId="8" fillId="2" borderId="6" xfId="5" applyFont="1" applyFill="1" applyBorder="1" applyAlignment="1">
      <alignment horizontal="center" vertical="center"/>
    </xf>
    <xf numFmtId="49" fontId="6" fillId="2" borderId="0" xfId="5" applyNumberFormat="1" applyFont="1" applyFill="1" applyAlignment="1">
      <alignment horizontal="left" vertical="top" wrapText="1"/>
    </xf>
    <xf numFmtId="49" fontId="6" fillId="2" borderId="0" xfId="5" applyNumberFormat="1" applyFont="1" applyFill="1" applyAlignment="1">
      <alignment horizontal="left" vertical="top"/>
    </xf>
    <xf numFmtId="0" fontId="8" fillId="0" borderId="1" xfId="5" applyFont="1" applyBorder="1" applyAlignment="1">
      <alignment horizontal="right" vertical="center"/>
    </xf>
    <xf numFmtId="0" fontId="5" fillId="0" borderId="1" xfId="5" applyFont="1" applyBorder="1" applyAlignment="1">
      <alignment horizontal="left" vertical="center"/>
    </xf>
    <xf numFmtId="0" fontId="5" fillId="0" borderId="5" xfId="5" applyFont="1" applyBorder="1" applyAlignment="1">
      <alignment horizontal="left" vertical="center"/>
    </xf>
    <xf numFmtId="0" fontId="14" fillId="0" borderId="1" xfId="5" applyFont="1" applyBorder="1" applyAlignment="1">
      <alignment horizontal="right" vertical="center"/>
    </xf>
    <xf numFmtId="0" fontId="13" fillId="0" borderId="7" xfId="0" applyFont="1" applyBorder="1" applyAlignment="1">
      <alignment vertical="top" wrapText="1"/>
    </xf>
    <xf numFmtId="0" fontId="13" fillId="0" borderId="8" xfId="0" applyFont="1" applyBorder="1" applyAlignment="1">
      <alignment horizontal="center" wrapText="1"/>
    </xf>
    <xf numFmtId="0" fontId="13" fillId="0" borderId="7" xfId="0" applyFont="1" applyBorder="1" applyAlignment="1">
      <alignment horizontal="right" wrapText="1"/>
    </xf>
    <xf numFmtId="0" fontId="11" fillId="0" borderId="0" xfId="0" applyFont="1" applyAlignment="1">
      <alignment horizontal="left" wrapText="1"/>
    </xf>
  </cellXfs>
  <cellStyles count="8">
    <cellStyle name="Currency 2" xfId="2" xr:uid="{00000000-0005-0000-0000-000000000000}"/>
    <cellStyle name="Normal 2" xfId="1" xr:uid="{00000000-0005-0000-0000-000001000000}"/>
    <cellStyle name="Normal_Marković STROJ.-Tablica" xfId="7" xr:uid="{0C3195E6-AD9F-4D69-BF65-486D39BFE9BD}"/>
    <cellStyle name="Normalno" xfId="0" builtinId="0"/>
    <cellStyle name="Normalno 2" xfId="4" xr:uid="{00000000-0005-0000-0000-000004000000}"/>
    <cellStyle name="Normalno 4" xfId="5" xr:uid="{F132478D-2A9F-4234-8BAB-9EF824E7442E}"/>
    <cellStyle name="Obično_Troskovnik-vodovod" xfId="3" xr:uid="{00000000-0005-0000-0000-000005000000}"/>
    <cellStyle name="Stil 1" xfId="6" xr:uid="{FC680699-32DE-4E6F-A31B-B4203328D44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85AEB3-1F3B-457E-A879-FBE2DE6B6472}">
  <dimension ref="A1:CE61"/>
  <sheetViews>
    <sheetView showZeros="0" tabSelected="1" view="pageBreakPreview" zoomScaleNormal="100" zoomScaleSheetLayoutView="100" workbookViewId="0">
      <selection activeCell="I5" sqref="I5"/>
    </sheetView>
  </sheetViews>
  <sheetFormatPr defaultColWidth="9.140625" defaultRowHeight="12.75" x14ac:dyDescent="0.25"/>
  <cols>
    <col min="1" max="1" width="8.42578125" style="2" bestFit="1" customWidth="1"/>
    <col min="2" max="2" width="62.42578125" style="2" customWidth="1"/>
    <col min="3" max="3" width="10.85546875" style="2" customWidth="1"/>
    <col min="4" max="4" width="8.28515625" style="2" bestFit="1" customWidth="1"/>
    <col min="5" max="5" width="13.28515625" style="17" bestFit="1" customWidth="1"/>
    <col min="6" max="6" width="1.85546875" style="17" customWidth="1"/>
    <col min="7" max="7" width="14.7109375" style="18" bestFit="1" customWidth="1"/>
    <col min="8" max="8" width="11.28515625" style="2" bestFit="1" customWidth="1"/>
    <col min="9" max="16384" width="9.140625" style="2"/>
  </cols>
  <sheetData>
    <row r="1" spans="1:83" s="1" customFormat="1" ht="12.75" customHeight="1" thickBot="1" x14ac:dyDescent="0.3">
      <c r="A1" s="32"/>
      <c r="B1" s="32"/>
      <c r="C1" s="33"/>
      <c r="D1" s="33"/>
      <c r="E1" s="34"/>
      <c r="F1" s="34"/>
      <c r="G1" s="35"/>
      <c r="H1" s="2"/>
      <c r="I1" s="2"/>
      <c r="J1" s="2"/>
      <c r="K1" s="2"/>
      <c r="L1" s="2"/>
      <c r="M1" s="2"/>
      <c r="N1" s="2"/>
      <c r="O1" s="2"/>
      <c r="P1" s="2"/>
      <c r="Q1" s="2"/>
    </row>
    <row r="2" spans="1:83" ht="44.25" customHeight="1" thickBot="1" x14ac:dyDescent="0.3">
      <c r="A2" s="75" t="s">
        <v>38</v>
      </c>
      <c r="B2" s="76"/>
      <c r="C2" s="76"/>
      <c r="D2" s="76"/>
      <c r="E2" s="76"/>
      <c r="F2" s="76"/>
      <c r="G2" s="77"/>
    </row>
    <row r="3" spans="1:83" s="24" customFormat="1" ht="15.95" customHeight="1" x14ac:dyDescent="0.25">
      <c r="A3" s="36"/>
      <c r="B3" s="36"/>
      <c r="C3" s="37"/>
      <c r="D3" s="38"/>
      <c r="E3" s="38"/>
      <c r="F3" s="36"/>
      <c r="G3" s="36"/>
    </row>
    <row r="4" spans="1:83" s="24" customFormat="1" ht="12.75" customHeight="1" x14ac:dyDescent="0.25">
      <c r="A4" s="27"/>
      <c r="B4" s="36"/>
      <c r="C4" s="73"/>
      <c r="D4" s="73"/>
      <c r="E4" s="73"/>
      <c r="F4" s="73"/>
      <c r="G4" s="36"/>
    </row>
    <row r="5" spans="1:83" ht="26.25" thickBot="1" x14ac:dyDescent="0.3">
      <c r="A5" s="39" t="s">
        <v>3</v>
      </c>
      <c r="B5" s="40" t="s">
        <v>8</v>
      </c>
      <c r="C5" s="41" t="s">
        <v>4</v>
      </c>
      <c r="D5" s="41" t="s">
        <v>5</v>
      </c>
      <c r="E5" s="42" t="s">
        <v>6</v>
      </c>
      <c r="F5" s="43"/>
      <c r="G5" s="44" t="s">
        <v>9</v>
      </c>
    </row>
    <row r="6" spans="1:83" s="4" customFormat="1" ht="18" customHeight="1" thickBot="1" x14ac:dyDescent="0.3">
      <c r="A6" s="28" t="s">
        <v>7</v>
      </c>
      <c r="B6" s="81" t="s">
        <v>15</v>
      </c>
      <c r="C6" s="81"/>
      <c r="D6" s="81"/>
      <c r="E6" s="81"/>
      <c r="F6" s="81"/>
      <c r="G6" s="8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row>
    <row r="7" spans="1:83" ht="16.5" customHeight="1" x14ac:dyDescent="0.25">
      <c r="A7" s="33"/>
      <c r="B7" s="78" t="s">
        <v>28</v>
      </c>
      <c r="C7" s="79"/>
      <c r="D7" s="79"/>
      <c r="E7" s="79"/>
      <c r="F7" s="79"/>
      <c r="G7" s="79"/>
    </row>
    <row r="8" spans="1:83" ht="96" customHeight="1" x14ac:dyDescent="0.25">
      <c r="A8" s="33"/>
      <c r="B8" s="78" t="s">
        <v>27</v>
      </c>
      <c r="C8" s="79"/>
      <c r="D8" s="79"/>
      <c r="E8" s="79"/>
      <c r="F8" s="79"/>
      <c r="G8" s="79"/>
    </row>
    <row r="9" spans="1:83" ht="91.5" customHeight="1" x14ac:dyDescent="0.25">
      <c r="A9" s="33"/>
      <c r="B9" s="78" t="s">
        <v>29</v>
      </c>
      <c r="C9" s="79"/>
      <c r="D9" s="79"/>
      <c r="E9" s="79"/>
      <c r="F9" s="79"/>
      <c r="G9" s="79"/>
    </row>
    <row r="10" spans="1:83" ht="38.25" x14ac:dyDescent="0.25">
      <c r="A10" s="5"/>
      <c r="B10" s="9" t="s">
        <v>30</v>
      </c>
      <c r="C10" s="45"/>
      <c r="D10" s="45"/>
      <c r="E10" s="46"/>
      <c r="F10" s="46"/>
      <c r="G10" s="46"/>
    </row>
    <row r="11" spans="1:83" ht="19.899999999999999" customHeight="1" x14ac:dyDescent="0.2">
      <c r="A11" s="15"/>
      <c r="B11" s="16"/>
      <c r="C11" s="47"/>
      <c r="D11" s="47"/>
      <c r="E11" s="48"/>
      <c r="F11" s="49"/>
      <c r="G11" s="49"/>
    </row>
    <row r="12" spans="1:83" ht="118.5" customHeight="1" x14ac:dyDescent="0.2">
      <c r="A12" s="22" t="s">
        <v>1</v>
      </c>
      <c r="B12" s="6" t="s">
        <v>31</v>
      </c>
      <c r="C12" s="47" t="s">
        <v>0</v>
      </c>
      <c r="D12" s="47">
        <v>1</v>
      </c>
      <c r="E12" s="48"/>
      <c r="F12" s="49"/>
      <c r="G12" s="49">
        <f>D12*E12</f>
        <v>0</v>
      </c>
    </row>
    <row r="13" spans="1:83" ht="88.5" customHeight="1" x14ac:dyDescent="0.2">
      <c r="A13" s="22" t="s">
        <v>2</v>
      </c>
      <c r="B13" s="6" t="s">
        <v>32</v>
      </c>
      <c r="C13" s="47" t="s">
        <v>11</v>
      </c>
      <c r="D13" s="47">
        <v>1</v>
      </c>
      <c r="E13" s="48"/>
      <c r="F13" s="49"/>
      <c r="G13" s="49">
        <f>D13*E13</f>
        <v>0</v>
      </c>
    </row>
    <row r="14" spans="1:83" ht="8.25" customHeight="1" x14ac:dyDescent="0.2">
      <c r="A14" s="22"/>
      <c r="B14" s="6"/>
      <c r="C14" s="47"/>
      <c r="D14" s="47"/>
      <c r="E14" s="48"/>
      <c r="F14" s="49"/>
      <c r="G14" s="49"/>
    </row>
    <row r="15" spans="1:83" ht="69.75" customHeight="1" x14ac:dyDescent="0.2">
      <c r="A15" s="22" t="s">
        <v>16</v>
      </c>
      <c r="B15" s="21" t="s">
        <v>23</v>
      </c>
      <c r="C15" s="47" t="s">
        <v>0</v>
      </c>
      <c r="D15" s="47">
        <v>1</v>
      </c>
      <c r="E15" s="48"/>
      <c r="F15" s="49"/>
      <c r="G15" s="49">
        <f>D15*E15</f>
        <v>0</v>
      </c>
      <c r="J15" s="7"/>
      <c r="K15" s="10"/>
      <c r="L15" s="11"/>
    </row>
    <row r="16" spans="1:83" ht="36.75" customHeight="1" x14ac:dyDescent="0.2">
      <c r="A16" s="22" t="s">
        <v>17</v>
      </c>
      <c r="B16" s="6" t="s">
        <v>33</v>
      </c>
      <c r="C16" s="45" t="s">
        <v>0</v>
      </c>
      <c r="D16" s="45">
        <v>1</v>
      </c>
      <c r="E16" s="46"/>
      <c r="F16" s="46"/>
      <c r="G16" s="49">
        <f>D16*E16</f>
        <v>0</v>
      </c>
      <c r="J16" s="7"/>
      <c r="K16" s="10"/>
      <c r="L16" s="11"/>
    </row>
    <row r="17" spans="1:12" ht="51" x14ac:dyDescent="0.2">
      <c r="A17" s="22" t="s">
        <v>18</v>
      </c>
      <c r="B17" s="6" t="s">
        <v>34</v>
      </c>
      <c r="C17" s="47"/>
      <c r="D17" s="47"/>
      <c r="E17" s="46"/>
      <c r="F17" s="49"/>
      <c r="G17" s="49"/>
      <c r="J17" s="7"/>
      <c r="K17" s="10"/>
      <c r="L17" s="11"/>
    </row>
    <row r="18" spans="1:12" x14ac:dyDescent="0.2">
      <c r="A18" s="15"/>
      <c r="B18" s="6"/>
      <c r="C18" s="47" t="s">
        <v>11</v>
      </c>
      <c r="D18" s="47">
        <v>1</v>
      </c>
      <c r="E18" s="48"/>
      <c r="F18" s="49"/>
      <c r="G18" s="49">
        <f>D18*E18</f>
        <v>0</v>
      </c>
      <c r="J18" s="7"/>
      <c r="K18" s="10"/>
      <c r="L18" s="11"/>
    </row>
    <row r="19" spans="1:12" x14ac:dyDescent="0.2">
      <c r="A19" s="15"/>
      <c r="B19" s="6"/>
      <c r="C19" s="47"/>
      <c r="D19" s="47"/>
      <c r="E19" s="48"/>
      <c r="F19" s="49"/>
      <c r="G19" s="49"/>
      <c r="J19" s="7"/>
      <c r="K19" s="10"/>
      <c r="L19" s="11"/>
    </row>
    <row r="20" spans="1:12" ht="18" customHeight="1" x14ac:dyDescent="0.25">
      <c r="A20" s="30"/>
      <c r="B20" s="31" t="s">
        <v>25</v>
      </c>
      <c r="C20" s="50"/>
      <c r="D20" s="50"/>
      <c r="E20" s="51"/>
      <c r="F20" s="52"/>
      <c r="G20" s="53">
        <f>SUM(G12:G18)</f>
        <v>0</v>
      </c>
      <c r="J20" s="7"/>
      <c r="K20" s="10"/>
      <c r="L20" s="11"/>
    </row>
    <row r="21" spans="1:12" ht="10.5" customHeight="1" x14ac:dyDescent="0.2">
      <c r="A21" s="15"/>
      <c r="B21" s="6"/>
      <c r="C21" s="47"/>
      <c r="D21" s="47"/>
      <c r="E21" s="48"/>
      <c r="F21" s="49"/>
      <c r="G21" s="49"/>
      <c r="J21" s="7"/>
      <c r="K21" s="10"/>
      <c r="L21" s="11"/>
    </row>
    <row r="22" spans="1:12" ht="18" customHeight="1" x14ac:dyDescent="0.25">
      <c r="A22" s="39" t="s">
        <v>43</v>
      </c>
      <c r="B22" s="20" t="s">
        <v>42</v>
      </c>
      <c r="C22" s="40"/>
      <c r="D22" s="50"/>
      <c r="E22" s="52"/>
      <c r="F22" s="54"/>
      <c r="G22" s="53">
        <f>D22*E22</f>
        <v>0</v>
      </c>
      <c r="H22" s="3"/>
      <c r="J22" s="7"/>
      <c r="K22" s="10"/>
      <c r="L22" s="11"/>
    </row>
    <row r="23" spans="1:12" x14ac:dyDescent="0.2">
      <c r="A23" s="29"/>
      <c r="B23" s="6"/>
      <c r="C23" s="47"/>
      <c r="D23" s="47"/>
      <c r="E23" s="48"/>
      <c r="F23" s="49"/>
      <c r="G23" s="49"/>
      <c r="J23" s="7"/>
      <c r="K23" s="10"/>
      <c r="L23" s="11"/>
    </row>
    <row r="24" spans="1:12" ht="38.25" x14ac:dyDescent="0.2">
      <c r="A24" s="22" t="s">
        <v>22</v>
      </c>
      <c r="B24" s="6" t="s">
        <v>35</v>
      </c>
      <c r="C24" s="47"/>
      <c r="D24" s="47"/>
      <c r="E24" s="48"/>
      <c r="F24" s="49"/>
      <c r="G24" s="49"/>
      <c r="J24" s="7"/>
      <c r="K24" s="10"/>
      <c r="L24" s="11"/>
    </row>
    <row r="25" spans="1:12" x14ac:dyDescent="0.2">
      <c r="A25" s="29"/>
      <c r="B25" s="6"/>
      <c r="C25" s="47" t="s">
        <v>11</v>
      </c>
      <c r="D25" s="47">
        <v>1</v>
      </c>
      <c r="E25" s="48"/>
      <c r="F25" s="49"/>
      <c r="G25" s="49">
        <f>D25*E25</f>
        <v>0</v>
      </c>
      <c r="J25" s="7"/>
      <c r="K25" s="10"/>
      <c r="L25" s="11"/>
    </row>
    <row r="26" spans="1:12" x14ac:dyDescent="0.2">
      <c r="A26" s="22"/>
      <c r="B26" s="6"/>
      <c r="C26" s="47"/>
      <c r="D26" s="47"/>
      <c r="E26" s="48"/>
      <c r="F26" s="49"/>
      <c r="G26" s="49"/>
      <c r="J26" s="7"/>
      <c r="K26" s="10"/>
      <c r="L26" s="11"/>
    </row>
    <row r="27" spans="1:12" x14ac:dyDescent="0.2">
      <c r="A27" s="22" t="s">
        <v>19</v>
      </c>
      <c r="B27" s="6" t="s">
        <v>12</v>
      </c>
      <c r="C27" s="47"/>
      <c r="D27" s="47"/>
      <c r="E27" s="48"/>
      <c r="F27" s="49"/>
      <c r="G27" s="49"/>
      <c r="J27" s="7"/>
      <c r="K27" s="10"/>
      <c r="L27" s="11"/>
    </row>
    <row r="28" spans="1:12" x14ac:dyDescent="0.2">
      <c r="A28" s="22"/>
      <c r="B28" s="6" t="s">
        <v>13</v>
      </c>
      <c r="C28" s="47"/>
      <c r="D28" s="47"/>
      <c r="E28" s="48"/>
      <c r="F28" s="49"/>
      <c r="G28" s="49"/>
      <c r="J28" s="7"/>
      <c r="K28" s="10"/>
      <c r="L28" s="11"/>
    </row>
    <row r="29" spans="1:12" ht="13.5" customHeight="1" x14ac:dyDescent="0.2">
      <c r="A29" s="22"/>
      <c r="B29" s="6" t="s">
        <v>14</v>
      </c>
      <c r="C29" s="47"/>
      <c r="D29" s="47"/>
      <c r="E29" s="48"/>
      <c r="F29" s="49"/>
      <c r="G29" s="49"/>
      <c r="J29" s="7"/>
      <c r="K29" s="10"/>
      <c r="L29" s="11"/>
    </row>
    <row r="30" spans="1:12" ht="72.75" customHeight="1" x14ac:dyDescent="0.2">
      <c r="A30" s="45"/>
      <c r="B30" s="21" t="s">
        <v>36</v>
      </c>
      <c r="C30" s="55"/>
      <c r="D30" s="55"/>
      <c r="E30" s="56"/>
      <c r="F30" s="57"/>
      <c r="G30" s="49"/>
      <c r="H30" s="3"/>
      <c r="J30" s="7"/>
      <c r="K30" s="10"/>
      <c r="L30" s="11"/>
    </row>
    <row r="31" spans="1:12" x14ac:dyDescent="0.2">
      <c r="A31" s="29"/>
      <c r="B31" s="6"/>
      <c r="C31" s="47" t="s">
        <v>11</v>
      </c>
      <c r="D31" s="47">
        <v>29</v>
      </c>
      <c r="E31" s="48"/>
      <c r="F31" s="49"/>
      <c r="G31" s="49">
        <f>D31*E31</f>
        <v>0</v>
      </c>
      <c r="J31" s="7"/>
      <c r="K31" s="10"/>
      <c r="L31" s="11"/>
    </row>
    <row r="32" spans="1:12" ht="22.5" customHeight="1" x14ac:dyDescent="0.2">
      <c r="A32" s="45"/>
      <c r="B32" s="8"/>
      <c r="C32" s="55"/>
      <c r="D32" s="55"/>
      <c r="E32" s="56"/>
      <c r="F32" s="57"/>
      <c r="G32" s="49"/>
      <c r="H32" s="3"/>
      <c r="J32" s="7"/>
      <c r="K32" s="10"/>
      <c r="L32" s="11"/>
    </row>
    <row r="33" spans="1:20" ht="44.25" customHeight="1" x14ac:dyDescent="0.2">
      <c r="A33" s="45" t="s">
        <v>21</v>
      </c>
      <c r="B33" s="21" t="s">
        <v>37</v>
      </c>
      <c r="C33" s="55"/>
      <c r="D33" s="55"/>
      <c r="E33" s="56"/>
      <c r="F33" s="57"/>
      <c r="G33" s="49"/>
      <c r="H33" s="3"/>
      <c r="J33" s="7"/>
      <c r="K33" s="10"/>
      <c r="L33" s="11"/>
    </row>
    <row r="34" spans="1:20" x14ac:dyDescent="0.2">
      <c r="A34" s="15"/>
      <c r="B34" s="6"/>
      <c r="C34" s="47" t="s">
        <v>11</v>
      </c>
      <c r="D34" s="47">
        <v>1</v>
      </c>
      <c r="E34" s="48"/>
      <c r="F34" s="49"/>
      <c r="G34" s="49">
        <f>D34*E34</f>
        <v>0</v>
      </c>
      <c r="J34" s="7"/>
      <c r="K34" s="10"/>
      <c r="L34" s="11"/>
    </row>
    <row r="35" spans="1:20" x14ac:dyDescent="0.2">
      <c r="A35" s="15"/>
      <c r="B35" s="6"/>
      <c r="C35" s="47"/>
      <c r="D35" s="47"/>
      <c r="E35" s="48"/>
      <c r="F35" s="49"/>
      <c r="G35" s="49"/>
      <c r="J35" s="7"/>
      <c r="K35" s="10"/>
      <c r="L35" s="11"/>
    </row>
    <row r="36" spans="1:20" ht="18" customHeight="1" x14ac:dyDescent="0.25">
      <c r="A36" s="30"/>
      <c r="B36" s="31" t="s">
        <v>26</v>
      </c>
      <c r="C36" s="50"/>
      <c r="D36" s="50"/>
      <c r="E36" s="51"/>
      <c r="F36" s="52"/>
      <c r="G36" s="58">
        <f>SUM(G23:G34)</f>
        <v>0</v>
      </c>
      <c r="J36" s="7"/>
      <c r="K36" s="10"/>
      <c r="L36" s="11"/>
    </row>
    <row r="37" spans="1:20" ht="22.5" customHeight="1" x14ac:dyDescent="0.2">
      <c r="A37" s="11"/>
      <c r="B37" s="8"/>
      <c r="C37" s="55"/>
      <c r="D37" s="55"/>
      <c r="E37" s="56"/>
      <c r="F37" s="57"/>
      <c r="G37" s="49"/>
      <c r="H37" s="3"/>
      <c r="J37" s="7"/>
      <c r="K37" s="10"/>
      <c r="L37" s="11"/>
    </row>
    <row r="38" spans="1:20" ht="26.1" customHeight="1" x14ac:dyDescent="0.25">
      <c r="A38" s="59"/>
      <c r="B38" s="23" t="s">
        <v>20</v>
      </c>
      <c r="C38" s="80" t="s">
        <v>24</v>
      </c>
      <c r="D38" s="80"/>
      <c r="E38" s="80"/>
      <c r="F38" s="60"/>
      <c r="G38" s="61">
        <f>SUM(G20,G36)</f>
        <v>0</v>
      </c>
      <c r="J38" s="7"/>
      <c r="K38" s="10"/>
      <c r="L38" s="11"/>
    </row>
    <row r="39" spans="1:20" ht="20.100000000000001" customHeight="1" x14ac:dyDescent="0.25">
      <c r="A39" s="59"/>
      <c r="B39" s="23" t="s">
        <v>20</v>
      </c>
      <c r="C39" s="83" t="s">
        <v>10</v>
      </c>
      <c r="D39" s="83"/>
      <c r="E39" s="83"/>
      <c r="F39" s="62"/>
      <c r="G39" s="63">
        <f>G38*25%</f>
        <v>0</v>
      </c>
      <c r="J39" s="7"/>
      <c r="K39" s="10"/>
      <c r="L39" s="11"/>
    </row>
    <row r="40" spans="1:20" ht="32.1" customHeight="1" x14ac:dyDescent="0.25">
      <c r="A40" s="59"/>
      <c r="B40" s="23" t="s">
        <v>20</v>
      </c>
      <c r="C40" s="80" t="s">
        <v>44</v>
      </c>
      <c r="D40" s="80"/>
      <c r="E40" s="80"/>
      <c r="F40" s="60"/>
      <c r="G40" s="61">
        <f>G38+G39</f>
        <v>0</v>
      </c>
      <c r="J40" s="7"/>
      <c r="K40" s="10"/>
      <c r="L40" s="11"/>
    </row>
    <row r="41" spans="1:20" s="26" customFormat="1" ht="9.9499999999999993" customHeight="1" x14ac:dyDescent="0.25">
      <c r="A41" s="36"/>
      <c r="B41" s="25"/>
      <c r="C41" s="64"/>
      <c r="D41" s="38"/>
      <c r="E41" s="65"/>
      <c r="F41" s="66"/>
      <c r="G41" s="36"/>
      <c r="H41" s="24"/>
      <c r="I41" s="24"/>
      <c r="J41" s="24"/>
      <c r="K41" s="24"/>
      <c r="L41" s="24"/>
      <c r="M41" s="24"/>
      <c r="N41" s="24"/>
      <c r="O41" s="24"/>
      <c r="P41" s="24"/>
      <c r="Q41" s="24"/>
      <c r="R41" s="24"/>
      <c r="S41" s="24"/>
      <c r="T41" s="24"/>
    </row>
    <row r="42" spans="1:20" s="24" customFormat="1" ht="9.9499999999999993" customHeight="1" x14ac:dyDescent="0.25">
      <c r="A42" s="36"/>
      <c r="B42" s="67"/>
      <c r="C42" s="68"/>
      <c r="D42" s="69"/>
      <c r="E42" s="70"/>
      <c r="F42" s="66"/>
      <c r="G42" s="36"/>
    </row>
    <row r="43" spans="1:20" s="24" customFormat="1" ht="9.9499999999999993" customHeight="1" x14ac:dyDescent="0.25">
      <c r="A43" s="36"/>
      <c r="B43" s="36"/>
      <c r="C43" s="36"/>
      <c r="D43" s="36"/>
      <c r="E43" s="36"/>
      <c r="F43" s="36"/>
      <c r="G43" s="36"/>
    </row>
    <row r="44" spans="1:20" s="24" customFormat="1" ht="12.95" customHeight="1" x14ac:dyDescent="0.25">
      <c r="A44" s="87" t="s">
        <v>40</v>
      </c>
      <c r="B44" s="87"/>
      <c r="C44" s="37"/>
      <c r="D44" s="38"/>
      <c r="E44" s="38"/>
      <c r="F44" s="36"/>
      <c r="G44" s="36"/>
    </row>
    <row r="45" spans="1:20" s="24" customFormat="1" ht="21.75" customHeight="1" x14ac:dyDescent="0.25">
      <c r="A45" s="84"/>
      <c r="B45" s="84"/>
      <c r="C45" s="37"/>
      <c r="D45" s="38"/>
      <c r="E45" s="38"/>
      <c r="F45" s="36"/>
      <c r="G45" s="36"/>
    </row>
    <row r="46" spans="1:20" s="24" customFormat="1" ht="15.95" customHeight="1" x14ac:dyDescent="0.25">
      <c r="A46" s="36"/>
      <c r="B46" s="36"/>
      <c r="C46" s="37"/>
      <c r="D46" s="38"/>
      <c r="E46" s="38"/>
      <c r="F46" s="36"/>
      <c r="G46" s="36"/>
    </row>
    <row r="47" spans="1:20" s="24" customFormat="1" ht="12.75" customHeight="1" x14ac:dyDescent="0.25">
      <c r="A47" s="27"/>
      <c r="B47" s="36"/>
      <c r="C47" s="73"/>
      <c r="D47" s="73"/>
      <c r="E47" s="73"/>
      <c r="F47" s="73"/>
      <c r="G47" s="36"/>
    </row>
    <row r="48" spans="1:20" s="24" customFormat="1" ht="15" customHeight="1" x14ac:dyDescent="0.25">
      <c r="A48" s="71"/>
      <c r="B48" s="72"/>
      <c r="C48" s="72" t="s">
        <v>39</v>
      </c>
      <c r="D48" s="86"/>
      <c r="E48" s="86"/>
      <c r="F48" s="86"/>
      <c r="G48" s="86"/>
    </row>
    <row r="49" spans="1:7" s="24" customFormat="1" ht="15" customHeight="1" x14ac:dyDescent="0.25">
      <c r="A49" s="71"/>
      <c r="B49" s="72"/>
      <c r="C49" s="68"/>
      <c r="D49" s="85" t="s">
        <v>41</v>
      </c>
      <c r="E49" s="85"/>
      <c r="F49" s="85"/>
      <c r="G49" s="85"/>
    </row>
    <row r="50" spans="1:7" x14ac:dyDescent="0.25">
      <c r="A50" s="1"/>
      <c r="B50" s="74"/>
      <c r="C50" s="74"/>
      <c r="D50" s="74"/>
    </row>
    <row r="51" spans="1:7" x14ac:dyDescent="0.2">
      <c r="A51" s="1"/>
      <c r="B51" s="13"/>
      <c r="C51" s="14"/>
    </row>
    <row r="52" spans="1:7" x14ac:dyDescent="0.2">
      <c r="A52" s="1"/>
      <c r="B52" s="13"/>
      <c r="C52" s="14"/>
    </row>
    <row r="53" spans="1:7" x14ac:dyDescent="0.2">
      <c r="A53" s="1"/>
      <c r="B53" s="13"/>
      <c r="C53" s="14"/>
    </row>
    <row r="54" spans="1:7" x14ac:dyDescent="0.2">
      <c r="A54" s="1"/>
      <c r="B54" s="13"/>
      <c r="C54" s="14"/>
    </row>
    <row r="55" spans="1:7" x14ac:dyDescent="0.2">
      <c r="A55" s="1"/>
      <c r="B55" s="13"/>
      <c r="C55" s="14"/>
    </row>
    <row r="56" spans="1:7" x14ac:dyDescent="0.2">
      <c r="A56" s="1"/>
      <c r="B56" s="13"/>
      <c r="C56" s="14"/>
    </row>
    <row r="57" spans="1:7" x14ac:dyDescent="0.2">
      <c r="A57" s="1"/>
      <c r="B57" s="12"/>
      <c r="C57" s="13"/>
    </row>
    <row r="58" spans="1:7" x14ac:dyDescent="0.2">
      <c r="A58" s="1"/>
      <c r="B58" s="12"/>
      <c r="C58" s="13"/>
    </row>
    <row r="59" spans="1:7" x14ac:dyDescent="0.25">
      <c r="A59" s="1"/>
    </row>
    <row r="60" spans="1:7" x14ac:dyDescent="0.2">
      <c r="A60" s="1"/>
      <c r="B60" s="12"/>
      <c r="C60" s="12"/>
      <c r="D60" s="12"/>
      <c r="E60" s="19"/>
      <c r="F60" s="19"/>
      <c r="G60" s="19"/>
    </row>
    <row r="61" spans="1:7" x14ac:dyDescent="0.25">
      <c r="A61" s="1"/>
    </row>
  </sheetData>
  <mergeCells count="15">
    <mergeCell ref="C4:F4"/>
    <mergeCell ref="B50:D50"/>
    <mergeCell ref="A2:G2"/>
    <mergeCell ref="B7:G7"/>
    <mergeCell ref="B8:G8"/>
    <mergeCell ref="B9:G9"/>
    <mergeCell ref="C38:E38"/>
    <mergeCell ref="B6:G6"/>
    <mergeCell ref="C39:E39"/>
    <mergeCell ref="C40:E40"/>
    <mergeCell ref="A45:B45"/>
    <mergeCell ref="C47:F47"/>
    <mergeCell ref="D49:G49"/>
    <mergeCell ref="D48:G48"/>
    <mergeCell ref="A44:B44"/>
  </mergeCells>
  <pageMargins left="0.55118110236220474" right="0.35433070866141736" top="0.59055118110236227" bottom="0.39370078740157483" header="0.27559055118110237" footer="0.19685039370078741"/>
  <pageSetup paperSize="9" scale="77" orientation="portrait" verticalDpi="180" r:id="rId1"/>
  <headerFooter alignWithMargins="0"/>
  <rowBreaks count="1" manualBreakCount="1">
    <brk id="2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vt:i4>
      </vt:variant>
      <vt:variant>
        <vt:lpstr>Imenovani rasponi</vt:lpstr>
      </vt:variant>
      <vt:variant>
        <vt:i4>1</vt:i4>
      </vt:variant>
    </vt:vector>
  </HeadingPairs>
  <TitlesOfParts>
    <vt:vector size="2" baseType="lpstr">
      <vt:lpstr>Troškovnik-JN-31-25</vt:lpstr>
      <vt:lpstr>'Troškovnik-JN-31-25'!Podrucje_ispisa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Dunja</dc:creator>
  <cp:lastModifiedBy>tajnica</cp:lastModifiedBy>
  <cp:lastPrinted>2025-07-23T07:10:51Z</cp:lastPrinted>
  <dcterms:created xsi:type="dcterms:W3CDTF">2017-05-25T09:57:44Z</dcterms:created>
  <dcterms:modified xsi:type="dcterms:W3CDTF">2025-07-23T07:47:35Z</dcterms:modified>
</cp:coreProperties>
</file>